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2024\"/>
    </mc:Choice>
  </mc:AlternateContent>
  <xr:revisionPtr revIDLastSave="0" documentId="13_ncr:1_{8EE0A295-FAD5-4811-90AE-726BAE17D575}" xr6:coauthVersionLast="47" xr6:coauthVersionMax="47" xr10:uidLastSave="{00000000-0000-0000-0000-000000000000}"/>
  <bookViews>
    <workbookView xWindow="-120" yWindow="-120" windowWidth="25440" windowHeight="15270" xr2:uid="{4699C265-8B67-4CE8-A1DB-F924E0454FA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D65" i="1"/>
  <c r="E65" i="1"/>
  <c r="F65" i="1"/>
  <c r="B65" i="1"/>
  <c r="C63" i="1"/>
  <c r="D63" i="1"/>
  <c r="E63" i="1"/>
  <c r="F63" i="1"/>
  <c r="B63" i="1"/>
  <c r="F60" i="1"/>
  <c r="F61" i="1"/>
  <c r="F62" i="1"/>
  <c r="F59" i="1"/>
  <c r="F45" i="1"/>
  <c r="F56" i="1" s="1"/>
  <c r="F46" i="1"/>
  <c r="F47" i="1"/>
  <c r="F48" i="1"/>
  <c r="F49" i="1"/>
  <c r="F50" i="1"/>
  <c r="F51" i="1"/>
  <c r="F52" i="1"/>
  <c r="F53" i="1"/>
  <c r="F54" i="1"/>
  <c r="F55" i="1"/>
  <c r="F44" i="1"/>
  <c r="C56" i="1"/>
  <c r="D56" i="1"/>
  <c r="E56" i="1"/>
  <c r="B56" i="1"/>
  <c r="F41" i="1"/>
  <c r="F37" i="1"/>
  <c r="F38" i="1"/>
  <c r="F39" i="1"/>
  <c r="F40" i="1"/>
  <c r="F36" i="1"/>
  <c r="C41" i="1"/>
  <c r="D41" i="1"/>
  <c r="E41" i="1"/>
  <c r="B41" i="1"/>
  <c r="C33" i="1"/>
  <c r="E33" i="1"/>
  <c r="B33" i="1"/>
  <c r="F29" i="1"/>
  <c r="F30" i="1"/>
  <c r="F32" i="1"/>
  <c r="F23" i="1"/>
  <c r="F24" i="1"/>
  <c r="F22" i="1"/>
  <c r="C25" i="1"/>
  <c r="D25" i="1"/>
  <c r="E25" i="1"/>
  <c r="B25" i="1"/>
  <c r="F14" i="1"/>
  <c r="F16" i="1"/>
  <c r="F17" i="1"/>
  <c r="F18" i="1"/>
  <c r="C19" i="1"/>
  <c r="E19" i="1"/>
  <c r="B19" i="1"/>
  <c r="D15" i="1"/>
  <c r="F15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F25" i="1" l="1"/>
  <c r="F19" i="1"/>
  <c r="D19" i="1"/>
  <c r="B40" i="1" l="1"/>
  <c r="D31" i="1"/>
  <c r="F31" i="1" s="1"/>
  <c r="D28" i="1"/>
  <c r="F28" i="1" l="1"/>
  <c r="F33" i="1" s="1"/>
  <c r="D33" i="1"/>
</calcChain>
</file>

<file path=xl/sharedStrings.xml><?xml version="1.0" encoding="utf-8"?>
<sst xmlns="http://schemas.openxmlformats.org/spreadsheetml/2006/main" count="61" uniqueCount="48">
  <si>
    <t>Közétkeztetés</t>
  </si>
  <si>
    <t>vásárolt adagszámok</t>
  </si>
  <si>
    <t>2024. év terv</t>
  </si>
  <si>
    <t xml:space="preserve">Általános iskola </t>
  </si>
  <si>
    <t>Lenkey</t>
  </si>
  <si>
    <t>Hunyadi</t>
  </si>
  <si>
    <t>Kemény</t>
  </si>
  <si>
    <t>Balassi</t>
  </si>
  <si>
    <t>Tinódi</t>
  </si>
  <si>
    <t>Móra</t>
  </si>
  <si>
    <t>Móra-EGYMI</t>
  </si>
  <si>
    <t>Pásztorvölgyi</t>
  </si>
  <si>
    <t>Arany</t>
  </si>
  <si>
    <t>Arany-EGYMI</t>
  </si>
  <si>
    <t>Dobó</t>
  </si>
  <si>
    <t>3x-i</t>
  </si>
  <si>
    <t>1x-i</t>
  </si>
  <si>
    <t>Gimnázium</t>
  </si>
  <si>
    <t>PVG</t>
  </si>
  <si>
    <t>SZEG</t>
  </si>
  <si>
    <t>Bornemissza</t>
  </si>
  <si>
    <t>Kossuth</t>
  </si>
  <si>
    <t>Szent Lőrinc</t>
  </si>
  <si>
    <t>Keri</t>
  </si>
  <si>
    <t>Szakközép- és szakiskola</t>
  </si>
  <si>
    <t>Kollégium</t>
  </si>
  <si>
    <t>5x-i</t>
  </si>
  <si>
    <t>Óvoda</t>
  </si>
  <si>
    <t>Epreskert</t>
  </si>
  <si>
    <t>Gyermekkert</t>
  </si>
  <si>
    <t>diétás</t>
  </si>
  <si>
    <t>Bölcsőde</t>
  </si>
  <si>
    <t>Cecey Éva</t>
  </si>
  <si>
    <t>Dobó Katica</t>
  </si>
  <si>
    <t>Montessori</t>
  </si>
  <si>
    <t>Semmelweis</t>
  </si>
  <si>
    <t>Arany János</t>
  </si>
  <si>
    <t>Katica</t>
  </si>
  <si>
    <t>Napsugár</t>
  </si>
  <si>
    <t>Szivárvány</t>
  </si>
  <si>
    <t>Benedek Elek</t>
  </si>
  <si>
    <t>Gyermeklánc</t>
  </si>
  <si>
    <t>Joó János</t>
  </si>
  <si>
    <t>Ovi vár</t>
  </si>
  <si>
    <t>Kertvárosi</t>
  </si>
  <si>
    <t>Ney</t>
  </si>
  <si>
    <t>Összesen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</si>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</sst>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3" xfId="1" applyNumberFormat="1" applyFont="1" applyBorder="1"/>
    <xf numFmtId="165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6" xfId="0" applyNumberFormat="1" applyBorder="1"/>
    <xf numFmtId="165" fontId="0" fillId="0" borderId="7" xfId="1" applyNumberFormat="1" applyFont="1" applyBorder="1"/>
    <xf numFmtId="0" fontId="0" fillId="0" borderId="6" xfId="0" applyBorder="1"/>
    <xf numFmtId="0" fontId="0" fillId="0" borderId="5" xfId="0" applyBorder="1"/>
    <xf numFmtId="165" fontId="0" fillId="0" borderId="1" xfId="0" applyNumberFormat="1" applyBorder="1"/>
    <xf numFmtId="0" fontId="0" fillId="0" borderId="1" xfId="0" applyBorder="1"/>
    <xf numFmtId="0" fontId="0" fillId="0" borderId="7" xfId="0" applyBorder="1"/>
    <xf numFmtId="0" fontId="0" fillId="0" borderId="0" xfId="0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7" xfId="0" applyFont="1" applyBorder="1"/>
    <xf numFmtId="165" fontId="2" fillId="0" borderId="4" xfId="1" applyNumberFormat="1" applyFont="1" applyBorder="1"/>
    <xf numFmtId="165" fontId="2" fillId="0" borderId="7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E7307-6055-4D42-BAB5-C12BB4C03FE8}">
  <sheetPr>
    <pageSetUpPr fitToPage="1"/>
  </sheetPr>
  <dimension ref="A1:H65"/>
  <sheetViews>
    <sheetView tabSelected="1" workbookViewId="0">
      <selection activeCell="B62" sqref="B62"/>
    </sheetView>
  </sheetViews>
  <sheetFormatPr defaultRowHeight="15" x14ac:dyDescent="0.25"/>
  <cols>
    <col min="1" max="1" width="23.7109375" bestFit="1" customWidth="1"/>
    <col min="2" max="2" width="10.42578125" bestFit="1" customWidth="1"/>
    <col min="3" max="4" width="11.42578125" bestFit="1" customWidth="1"/>
    <col min="5" max="5" width="9.42578125" bestFit="1" customWidth="1"/>
  </cols>
  <sheetData>
    <row r="1" spans="1:8" x14ac:dyDescent="0.25">
      <c r="A1" s="20" t="s">
        <v>0</v>
      </c>
      <c r="B1" s="20"/>
      <c r="C1" s="20"/>
      <c r="D1" s="20"/>
      <c r="E1" s="20"/>
    </row>
    <row r="2" spans="1:8" x14ac:dyDescent="0.25">
      <c r="A2" s="20" t="s">
        <v>1</v>
      </c>
      <c r="B2" s="20"/>
      <c r="C2" s="20"/>
      <c r="D2" s="20"/>
      <c r="E2" s="20"/>
    </row>
    <row r="3" spans="1:8" x14ac:dyDescent="0.25">
      <c r="A3" s="21"/>
      <c r="B3" s="21"/>
      <c r="C3" s="21"/>
      <c r="D3" s="21"/>
      <c r="E3" s="21"/>
    </row>
    <row r="4" spans="1:8" x14ac:dyDescent="0.25">
      <c r="A4" s="20" t="s">
        <v>2</v>
      </c>
      <c r="B4" s="20"/>
      <c r="C4" s="20"/>
      <c r="D4" s="20"/>
      <c r="E4" s="20"/>
    </row>
    <row r="5" spans="1:8" ht="15.75" thickBot="1" x14ac:dyDescent="0.3"/>
    <row r="6" spans="1:8" ht="15.75" thickBot="1" x14ac:dyDescent="0.3">
      <c r="A6" s="16"/>
      <c r="B6" s="2" t="s">
        <v>26</v>
      </c>
      <c r="C6" s="2" t="s">
        <v>15</v>
      </c>
      <c r="D6" s="2" t="s">
        <v>16</v>
      </c>
      <c r="E6" s="2" t="s">
        <v>30</v>
      </c>
      <c r="F6" s="9" t="s">
        <v>46</v>
      </c>
      <c r="G6" s="1"/>
      <c r="H6" s="1"/>
    </row>
    <row r="7" spans="1:8" x14ac:dyDescent="0.25">
      <c r="A7" s="19" t="s">
        <v>3</v>
      </c>
      <c r="B7" s="3"/>
      <c r="C7" s="4"/>
      <c r="D7" s="4"/>
      <c r="E7" s="4"/>
      <c r="F7" s="10"/>
      <c r="G7" s="1"/>
      <c r="H7" s="1"/>
    </row>
    <row r="8" spans="1:8" x14ac:dyDescent="0.25">
      <c r="A8" s="13" t="s">
        <v>4</v>
      </c>
      <c r="B8" s="5"/>
      <c r="C8" s="5">
        <v>31071</v>
      </c>
      <c r="D8" s="5">
        <f>27732</f>
        <v>27732</v>
      </c>
      <c r="E8" s="5">
        <v>176</v>
      </c>
      <c r="F8" s="11">
        <f>SUM(B8:E8)</f>
        <v>58979</v>
      </c>
    </row>
    <row r="9" spans="1:8" x14ac:dyDescent="0.25">
      <c r="A9" s="13" t="s">
        <v>5</v>
      </c>
      <c r="B9" s="5"/>
      <c r="C9" s="5">
        <v>32392</v>
      </c>
      <c r="D9" s="5">
        <f>40780</f>
        <v>40780</v>
      </c>
      <c r="E9" s="5">
        <v>572</v>
      </c>
      <c r="F9" s="11">
        <f t="shared" ref="F9:F18" si="0">SUM(B9:E9)</f>
        <v>73744</v>
      </c>
    </row>
    <row r="10" spans="1:8" x14ac:dyDescent="0.25">
      <c r="A10" s="13" t="s">
        <v>6</v>
      </c>
      <c r="B10" s="5"/>
      <c r="C10" s="5">
        <v>33105</v>
      </c>
      <c r="D10" s="5">
        <f>38110</f>
        <v>38110</v>
      </c>
      <c r="E10" s="5">
        <v>186</v>
      </c>
      <c r="F10" s="11">
        <f t="shared" si="0"/>
        <v>71401</v>
      </c>
    </row>
    <row r="11" spans="1:8" x14ac:dyDescent="0.25">
      <c r="A11" s="13" t="s">
        <v>7</v>
      </c>
      <c r="B11" s="5"/>
      <c r="C11" s="5">
        <v>24173</v>
      </c>
      <c r="D11" s="5">
        <f>8088</f>
        <v>8088</v>
      </c>
      <c r="E11" s="5">
        <v>105</v>
      </c>
      <c r="F11" s="11">
        <f t="shared" si="0"/>
        <v>32366</v>
      </c>
    </row>
    <row r="12" spans="1:8" x14ac:dyDescent="0.25">
      <c r="A12" s="13" t="s">
        <v>8</v>
      </c>
      <c r="B12" s="5"/>
      <c r="C12" s="5">
        <v>31088</v>
      </c>
      <c r="D12" s="5">
        <f>24094</f>
        <v>24094</v>
      </c>
      <c r="E12" s="5">
        <v>91</v>
      </c>
      <c r="F12" s="11">
        <f t="shared" si="0"/>
        <v>55273</v>
      </c>
    </row>
    <row r="13" spans="1:8" x14ac:dyDescent="0.25">
      <c r="A13" s="13" t="s">
        <v>9</v>
      </c>
      <c r="B13" s="5"/>
      <c r="C13" s="5">
        <v>13575</v>
      </c>
      <c r="D13" s="5">
        <f>1242</f>
        <v>1242</v>
      </c>
      <c r="E13" s="5">
        <v>578</v>
      </c>
      <c r="F13" s="11">
        <f t="shared" si="0"/>
        <v>15395</v>
      </c>
    </row>
    <row r="14" spans="1:8" x14ac:dyDescent="0.25">
      <c r="A14" s="13" t="s">
        <v>10</v>
      </c>
      <c r="B14" s="5"/>
      <c r="C14" s="5">
        <v>1269</v>
      </c>
      <c r="D14" s="5"/>
      <c r="E14" s="5"/>
      <c r="F14" s="11">
        <f t="shared" si="0"/>
        <v>1269</v>
      </c>
    </row>
    <row r="15" spans="1:8" x14ac:dyDescent="0.25">
      <c r="A15" s="13" t="s">
        <v>11</v>
      </c>
      <c r="B15" s="5"/>
      <c r="C15" s="5">
        <v>30754</v>
      </c>
      <c r="D15" s="5">
        <f>22412</f>
        <v>22412</v>
      </c>
      <c r="E15" s="5">
        <v>243</v>
      </c>
      <c r="F15" s="11">
        <f t="shared" si="0"/>
        <v>53409</v>
      </c>
    </row>
    <row r="16" spans="1:8" x14ac:dyDescent="0.25">
      <c r="A16" s="13" t="s">
        <v>12</v>
      </c>
      <c r="B16" s="5"/>
      <c r="C16" s="5">
        <v>4943</v>
      </c>
      <c r="D16" s="5">
        <v>88</v>
      </c>
      <c r="E16" s="5"/>
      <c r="F16" s="11">
        <f t="shared" si="0"/>
        <v>5031</v>
      </c>
    </row>
    <row r="17" spans="1:6" x14ac:dyDescent="0.25">
      <c r="A17" s="13" t="s">
        <v>13</v>
      </c>
      <c r="B17" s="5"/>
      <c r="C17" s="5">
        <v>1348</v>
      </c>
      <c r="D17" s="5"/>
      <c r="E17" s="5"/>
      <c r="F17" s="11">
        <f t="shared" si="0"/>
        <v>1348</v>
      </c>
    </row>
    <row r="18" spans="1:6" x14ac:dyDescent="0.25">
      <c r="A18" s="13" t="s">
        <v>14</v>
      </c>
      <c r="B18" s="5"/>
      <c r="C18" s="5"/>
      <c r="D18" s="5">
        <v>7330</v>
      </c>
      <c r="E18" s="5"/>
      <c r="F18" s="11">
        <f t="shared" si="0"/>
        <v>7330</v>
      </c>
    </row>
    <row r="19" spans="1:6" ht="15.75" thickBot="1" x14ac:dyDescent="0.3">
      <c r="A19" s="23" t="s">
        <v>46</v>
      </c>
      <c r="B19" s="24">
        <f>SUM(B8:B18)</f>
        <v>0</v>
      </c>
      <c r="C19" s="24">
        <f t="shared" ref="C19:F19" si="1">SUM(C8:C18)</f>
        <v>203718</v>
      </c>
      <c r="D19" s="24">
        <f t="shared" si="1"/>
        <v>169876</v>
      </c>
      <c r="E19" s="24">
        <f t="shared" si="1"/>
        <v>1951</v>
      </c>
      <c r="F19" s="25">
        <f t="shared" si="1"/>
        <v>375545</v>
      </c>
    </row>
    <row r="20" spans="1:6" ht="15.75" thickBot="1" x14ac:dyDescent="0.3">
      <c r="A20" s="13"/>
      <c r="B20" s="5"/>
      <c r="C20" s="5"/>
      <c r="D20" s="5"/>
      <c r="E20" s="5"/>
      <c r="F20" s="13"/>
    </row>
    <row r="21" spans="1:6" x14ac:dyDescent="0.25">
      <c r="A21" s="19" t="s">
        <v>17</v>
      </c>
      <c r="B21" s="7"/>
      <c r="C21" s="7"/>
      <c r="D21" s="7"/>
      <c r="E21" s="7"/>
      <c r="F21" s="14"/>
    </row>
    <row r="22" spans="1:6" x14ac:dyDescent="0.25">
      <c r="A22" s="13" t="s">
        <v>14</v>
      </c>
      <c r="B22" s="5"/>
      <c r="C22" s="5"/>
      <c r="D22" s="5">
        <v>31353</v>
      </c>
      <c r="E22" s="5">
        <v>120</v>
      </c>
      <c r="F22" s="11">
        <f>SUM(B22:E22)</f>
        <v>31473</v>
      </c>
    </row>
    <row r="23" spans="1:6" x14ac:dyDescent="0.25">
      <c r="A23" s="13" t="s">
        <v>18</v>
      </c>
      <c r="B23" s="5"/>
      <c r="C23" s="5"/>
      <c r="D23" s="5">
        <v>19170</v>
      </c>
      <c r="E23" s="5">
        <v>126</v>
      </c>
      <c r="F23" s="11">
        <f t="shared" ref="F23:F24" si="2">SUM(B23:E23)</f>
        <v>19296</v>
      </c>
    </row>
    <row r="24" spans="1:6" x14ac:dyDescent="0.25">
      <c r="A24" s="13" t="s">
        <v>19</v>
      </c>
      <c r="B24" s="5"/>
      <c r="C24" s="5"/>
      <c r="D24" s="5">
        <v>12280</v>
      </c>
      <c r="E24" s="5">
        <v>100</v>
      </c>
      <c r="F24" s="11">
        <f t="shared" si="2"/>
        <v>12380</v>
      </c>
    </row>
    <row r="25" spans="1:6" ht="15.75" thickBot="1" x14ac:dyDescent="0.3">
      <c r="A25" s="23" t="s">
        <v>46</v>
      </c>
      <c r="B25" s="24">
        <f>SUM(B22:B24)</f>
        <v>0</v>
      </c>
      <c r="C25" s="24">
        <f t="shared" ref="C25:F25" si="3">SUM(C22:C24)</f>
        <v>0</v>
      </c>
      <c r="D25" s="24">
        <f t="shared" si="3"/>
        <v>62803</v>
      </c>
      <c r="E25" s="24">
        <f t="shared" si="3"/>
        <v>346</v>
      </c>
      <c r="F25" s="25">
        <f t="shared" si="3"/>
        <v>63149</v>
      </c>
    </row>
    <row r="26" spans="1:6" ht="15.75" thickBot="1" x14ac:dyDescent="0.3">
      <c r="A26" s="13"/>
      <c r="B26" s="5"/>
      <c r="C26" s="5"/>
      <c r="D26" s="5"/>
      <c r="E26" s="5"/>
      <c r="F26" s="13"/>
    </row>
    <row r="27" spans="1:6" x14ac:dyDescent="0.25">
      <c r="A27" s="19" t="s">
        <v>24</v>
      </c>
      <c r="B27" s="7"/>
      <c r="C27" s="7"/>
      <c r="D27" s="7"/>
      <c r="E27" s="7"/>
      <c r="F27" s="14"/>
    </row>
    <row r="28" spans="1:6" x14ac:dyDescent="0.25">
      <c r="A28" s="13" t="s">
        <v>20</v>
      </c>
      <c r="B28" s="5"/>
      <c r="C28" s="5"/>
      <c r="D28" s="5">
        <f>1225+819</f>
        <v>2044</v>
      </c>
      <c r="E28" s="5"/>
      <c r="F28" s="11">
        <f>SUM(B28:E28)</f>
        <v>2044</v>
      </c>
    </row>
    <row r="29" spans="1:6" x14ac:dyDescent="0.25">
      <c r="A29" s="13" t="s">
        <v>21</v>
      </c>
      <c r="B29" s="5"/>
      <c r="C29" s="5"/>
      <c r="D29" s="5"/>
      <c r="E29" s="5">
        <v>11</v>
      </c>
      <c r="F29" s="11">
        <f t="shared" ref="F29:F32" si="4">SUM(B29:E29)</f>
        <v>11</v>
      </c>
    </row>
    <row r="30" spans="1:6" x14ac:dyDescent="0.25">
      <c r="A30" s="13" t="s">
        <v>22</v>
      </c>
      <c r="B30" s="5"/>
      <c r="C30" s="5"/>
      <c r="D30" s="5"/>
      <c r="E30" s="5">
        <v>80</v>
      </c>
      <c r="F30" s="11">
        <f t="shared" si="4"/>
        <v>80</v>
      </c>
    </row>
    <row r="31" spans="1:6" x14ac:dyDescent="0.25">
      <c r="A31" s="13" t="s">
        <v>23</v>
      </c>
      <c r="B31" s="5"/>
      <c r="C31" s="5"/>
      <c r="D31" s="5">
        <f>459+653</f>
        <v>1112</v>
      </c>
      <c r="E31" s="5">
        <v>74</v>
      </c>
      <c r="F31" s="11">
        <f t="shared" si="4"/>
        <v>1186</v>
      </c>
    </row>
    <row r="32" spans="1:6" x14ac:dyDescent="0.25">
      <c r="A32" s="13" t="s">
        <v>12</v>
      </c>
      <c r="B32" s="5"/>
      <c r="C32" s="5"/>
      <c r="D32" s="5">
        <v>1454</v>
      </c>
      <c r="E32" s="5"/>
      <c r="F32" s="11">
        <f t="shared" si="4"/>
        <v>1454</v>
      </c>
    </row>
    <row r="33" spans="1:6" ht="15.75" thickBot="1" x14ac:dyDescent="0.3">
      <c r="A33" s="23" t="s">
        <v>46</v>
      </c>
      <c r="B33" s="24">
        <f>SUM(B28:B32)</f>
        <v>0</v>
      </c>
      <c r="C33" s="24">
        <f t="shared" ref="C33:F33" si="5">SUM(C28:C32)</f>
        <v>0</v>
      </c>
      <c r="D33" s="24">
        <f t="shared" si="5"/>
        <v>4610</v>
      </c>
      <c r="E33" s="24">
        <f t="shared" si="5"/>
        <v>165</v>
      </c>
      <c r="F33" s="25">
        <f t="shared" si="5"/>
        <v>4775</v>
      </c>
    </row>
    <row r="34" spans="1:6" ht="15.75" thickBot="1" x14ac:dyDescent="0.3">
      <c r="A34" s="13"/>
      <c r="B34" s="5"/>
      <c r="C34" s="5"/>
      <c r="D34" s="5"/>
      <c r="E34" s="5"/>
      <c r="F34" s="11"/>
    </row>
    <row r="35" spans="1:6" x14ac:dyDescent="0.25">
      <c r="A35" s="19" t="s">
        <v>25</v>
      </c>
      <c r="B35" s="7"/>
      <c r="C35" s="7"/>
      <c r="D35" s="7"/>
      <c r="E35" s="7"/>
      <c r="F35" s="14"/>
    </row>
    <row r="36" spans="1:6" x14ac:dyDescent="0.25">
      <c r="A36" s="13" t="s">
        <v>20</v>
      </c>
      <c r="B36" s="5">
        <v>11619</v>
      </c>
      <c r="C36" s="5"/>
      <c r="D36" s="5"/>
      <c r="E36" s="5"/>
      <c r="F36" s="11">
        <f>SUM(B36:E36)</f>
        <v>11619</v>
      </c>
    </row>
    <row r="37" spans="1:6" x14ac:dyDescent="0.25">
      <c r="A37" s="13" t="s">
        <v>21</v>
      </c>
      <c r="B37" s="5">
        <v>5152</v>
      </c>
      <c r="C37" s="5"/>
      <c r="D37" s="5">
        <v>952</v>
      </c>
      <c r="E37" s="5"/>
      <c r="F37" s="11">
        <f t="shared" ref="F37:F40" si="6">SUM(B37:E37)</f>
        <v>6104</v>
      </c>
    </row>
    <row r="38" spans="1:6" x14ac:dyDescent="0.25">
      <c r="A38" s="13" t="s">
        <v>23</v>
      </c>
      <c r="B38" s="5">
        <v>12381</v>
      </c>
      <c r="C38" s="5"/>
      <c r="D38" s="5">
        <v>1686</v>
      </c>
      <c r="E38" s="5"/>
      <c r="F38" s="11">
        <f t="shared" si="6"/>
        <v>14067</v>
      </c>
    </row>
    <row r="39" spans="1:6" x14ac:dyDescent="0.25">
      <c r="A39" s="13" t="s">
        <v>19</v>
      </c>
      <c r="B39" s="5">
        <v>48410</v>
      </c>
      <c r="C39" s="5"/>
      <c r="D39" s="5"/>
      <c r="E39" s="5"/>
      <c r="F39" s="11">
        <f t="shared" si="6"/>
        <v>48410</v>
      </c>
    </row>
    <row r="40" spans="1:6" x14ac:dyDescent="0.25">
      <c r="A40" s="13" t="s">
        <v>12</v>
      </c>
      <c r="B40" s="5">
        <f>2390+1686</f>
        <v>4076</v>
      </c>
      <c r="C40" s="5"/>
      <c r="D40" s="5"/>
      <c r="E40" s="5"/>
      <c r="F40" s="11">
        <f t="shared" si="6"/>
        <v>4076</v>
      </c>
    </row>
    <row r="41" spans="1:6" ht="15.75" thickBot="1" x14ac:dyDescent="0.3">
      <c r="A41" s="23" t="s">
        <v>46</v>
      </c>
      <c r="B41" s="24">
        <f>SUM(B36:B40)</f>
        <v>81638</v>
      </c>
      <c r="C41" s="24">
        <f t="shared" ref="C41:F41" si="7">SUM(C36:C40)</f>
        <v>0</v>
      </c>
      <c r="D41" s="24">
        <f t="shared" si="7"/>
        <v>2638</v>
      </c>
      <c r="E41" s="24">
        <f t="shared" si="7"/>
        <v>0</v>
      </c>
      <c r="F41" s="25">
        <f t="shared" si="7"/>
        <v>84276</v>
      </c>
    </row>
    <row r="42" spans="1:6" ht="15.75" thickBot="1" x14ac:dyDescent="0.3">
      <c r="A42" s="13"/>
      <c r="B42" s="5"/>
      <c r="C42" s="5"/>
      <c r="D42" s="5"/>
      <c r="E42" s="5"/>
      <c r="F42" s="13"/>
    </row>
    <row r="43" spans="1:6" x14ac:dyDescent="0.25">
      <c r="A43" s="19" t="s">
        <v>27</v>
      </c>
      <c r="B43" s="7"/>
      <c r="C43" s="7"/>
      <c r="D43" s="7"/>
      <c r="E43" s="7"/>
      <c r="F43" s="14"/>
    </row>
    <row r="44" spans="1:6" x14ac:dyDescent="0.25">
      <c r="A44" s="13" t="s">
        <v>44</v>
      </c>
      <c r="B44" s="5"/>
      <c r="C44" s="5">
        <v>15620</v>
      </c>
      <c r="D44" s="5"/>
      <c r="E44" s="5"/>
      <c r="F44" s="11">
        <f>SUM(B44:E44)</f>
        <v>15620</v>
      </c>
    </row>
    <row r="45" spans="1:6" x14ac:dyDescent="0.25">
      <c r="A45" s="13" t="s">
        <v>28</v>
      </c>
      <c r="B45" s="5"/>
      <c r="C45" s="5">
        <v>26620</v>
      </c>
      <c r="D45" s="5"/>
      <c r="E45" s="5">
        <v>404</v>
      </c>
      <c r="F45" s="11">
        <f t="shared" ref="F45:F55" si="8">SUM(B45:E45)</f>
        <v>27024</v>
      </c>
    </row>
    <row r="46" spans="1:6" x14ac:dyDescent="0.25">
      <c r="A46" s="13" t="s">
        <v>29</v>
      </c>
      <c r="B46" s="5"/>
      <c r="C46" s="5">
        <v>14960</v>
      </c>
      <c r="D46" s="5"/>
      <c r="E46" s="5"/>
      <c r="F46" s="11">
        <f t="shared" si="8"/>
        <v>14960</v>
      </c>
    </row>
    <row r="47" spans="1:6" x14ac:dyDescent="0.25">
      <c r="A47" s="13" t="s">
        <v>36</v>
      </c>
      <c r="B47" s="5"/>
      <c r="C47" s="5"/>
      <c r="D47" s="5"/>
      <c r="E47" s="5">
        <v>352</v>
      </c>
      <c r="F47" s="11">
        <f t="shared" si="8"/>
        <v>352</v>
      </c>
    </row>
    <row r="48" spans="1:6" x14ac:dyDescent="0.25">
      <c r="A48" s="13" t="s">
        <v>37</v>
      </c>
      <c r="B48" s="5"/>
      <c r="C48" s="5"/>
      <c r="D48" s="5"/>
      <c r="E48" s="5">
        <v>134</v>
      </c>
      <c r="F48" s="11">
        <f t="shared" si="8"/>
        <v>134</v>
      </c>
    </row>
    <row r="49" spans="1:6" x14ac:dyDescent="0.25">
      <c r="A49" s="13" t="s">
        <v>38</v>
      </c>
      <c r="B49" s="5"/>
      <c r="C49" s="5"/>
      <c r="D49" s="5"/>
      <c r="E49" s="5">
        <v>288</v>
      </c>
      <c r="F49" s="11">
        <f t="shared" si="8"/>
        <v>288</v>
      </c>
    </row>
    <row r="50" spans="1:6" x14ac:dyDescent="0.25">
      <c r="A50" s="13" t="s">
        <v>39</v>
      </c>
      <c r="B50" s="5"/>
      <c r="C50" s="5"/>
      <c r="D50" s="5"/>
      <c r="E50" s="5">
        <v>135</v>
      </c>
      <c r="F50" s="11">
        <f t="shared" si="8"/>
        <v>135</v>
      </c>
    </row>
    <row r="51" spans="1:6" x14ac:dyDescent="0.25">
      <c r="A51" s="13" t="s">
        <v>40</v>
      </c>
      <c r="B51" s="5"/>
      <c r="C51" s="5"/>
      <c r="D51" s="5"/>
      <c r="E51" s="5">
        <v>41</v>
      </c>
      <c r="F51" s="11">
        <f t="shared" si="8"/>
        <v>41</v>
      </c>
    </row>
    <row r="52" spans="1:6" x14ac:dyDescent="0.25">
      <c r="A52" s="13" t="s">
        <v>41</v>
      </c>
      <c r="B52" s="5"/>
      <c r="C52" s="5"/>
      <c r="D52" s="5"/>
      <c r="E52" s="5">
        <v>111</v>
      </c>
      <c r="F52" s="11">
        <f t="shared" si="8"/>
        <v>111</v>
      </c>
    </row>
    <row r="53" spans="1:6" x14ac:dyDescent="0.25">
      <c r="A53" s="13" t="s">
        <v>42</v>
      </c>
      <c r="B53" s="5"/>
      <c r="C53" s="5"/>
      <c r="D53" s="5"/>
      <c r="E53" s="5">
        <v>100</v>
      </c>
      <c r="F53" s="11">
        <f t="shared" si="8"/>
        <v>100</v>
      </c>
    </row>
    <row r="54" spans="1:6" x14ac:dyDescent="0.25">
      <c r="A54" s="13" t="s">
        <v>43</v>
      </c>
      <c r="B54" s="5"/>
      <c r="C54" s="5"/>
      <c r="D54" s="5"/>
      <c r="E54" s="5">
        <v>579</v>
      </c>
      <c r="F54" s="11">
        <f t="shared" si="8"/>
        <v>579</v>
      </c>
    </row>
    <row r="55" spans="1:6" x14ac:dyDescent="0.25">
      <c r="A55" s="13" t="s">
        <v>45</v>
      </c>
      <c r="B55" s="5"/>
      <c r="C55" s="5">
        <v>12553</v>
      </c>
      <c r="D55" s="5"/>
      <c r="E55" s="5">
        <v>328</v>
      </c>
      <c r="F55" s="11">
        <f t="shared" si="8"/>
        <v>12881</v>
      </c>
    </row>
    <row r="56" spans="1:6" ht="15.75" thickBot="1" x14ac:dyDescent="0.3">
      <c r="A56" s="23" t="s">
        <v>46</v>
      </c>
      <c r="B56" s="24">
        <f>SUM(B44:B55)</f>
        <v>0</v>
      </c>
      <c r="C56" s="24">
        <f t="shared" ref="C56:F56" si="9">SUM(C44:C55)</f>
        <v>69753</v>
      </c>
      <c r="D56" s="24">
        <f t="shared" si="9"/>
        <v>0</v>
      </c>
      <c r="E56" s="24">
        <f t="shared" si="9"/>
        <v>2472</v>
      </c>
      <c r="F56" s="25">
        <f t="shared" si="9"/>
        <v>72225</v>
      </c>
    </row>
    <row r="57" spans="1:6" ht="15.75" thickBot="1" x14ac:dyDescent="0.3">
      <c r="A57" s="13"/>
      <c r="B57" s="5"/>
      <c r="C57" s="5"/>
      <c r="D57" s="5"/>
      <c r="E57" s="5"/>
      <c r="F57" s="13"/>
    </row>
    <row r="58" spans="1:6" x14ac:dyDescent="0.25">
      <c r="A58" s="19" t="s">
        <v>31</v>
      </c>
      <c r="B58" s="7"/>
      <c r="C58" s="7"/>
      <c r="D58" s="7"/>
      <c r="E58" s="7"/>
      <c r="F58" s="14"/>
    </row>
    <row r="59" spans="1:6" x14ac:dyDescent="0.25">
      <c r="A59" s="13" t="s">
        <v>32</v>
      </c>
      <c r="B59" s="5"/>
      <c r="C59" s="5"/>
      <c r="D59" s="5"/>
      <c r="E59" s="5">
        <v>280</v>
      </c>
      <c r="F59" s="11">
        <f>SUM(B59:E59)</f>
        <v>280</v>
      </c>
    </row>
    <row r="60" spans="1:6" x14ac:dyDescent="0.25">
      <c r="A60" s="13" t="s">
        <v>33</v>
      </c>
      <c r="B60" s="5"/>
      <c r="C60" s="5"/>
      <c r="D60" s="5"/>
      <c r="E60" s="5">
        <v>82</v>
      </c>
      <c r="F60" s="11">
        <f t="shared" ref="F60:F62" si="10">SUM(B60:E60)</f>
        <v>82</v>
      </c>
    </row>
    <row r="61" spans="1:6" x14ac:dyDescent="0.25">
      <c r="A61" s="13" t="s">
        <v>34</v>
      </c>
      <c r="B61" s="5"/>
      <c r="C61" s="5"/>
      <c r="D61" s="5"/>
      <c r="E61" s="5">
        <v>310</v>
      </c>
      <c r="F61" s="11">
        <f t="shared" si="10"/>
        <v>310</v>
      </c>
    </row>
    <row r="62" spans="1:6" x14ac:dyDescent="0.25">
      <c r="A62" s="13" t="s">
        <v>35</v>
      </c>
      <c r="B62" s="5"/>
      <c r="C62" s="5"/>
      <c r="D62" s="5"/>
      <c r="E62" s="5">
        <v>358</v>
      </c>
      <c r="F62" s="11">
        <f t="shared" si="10"/>
        <v>358</v>
      </c>
    </row>
    <row r="63" spans="1:6" ht="15.75" thickBot="1" x14ac:dyDescent="0.3">
      <c r="A63" s="17" t="s">
        <v>46</v>
      </c>
      <c r="B63" s="6">
        <f>SUM(B59:B62)</f>
        <v>0</v>
      </c>
      <c r="C63" s="6">
        <f t="shared" ref="C63:F63" si="11">SUM(C59:C62)</f>
        <v>0</v>
      </c>
      <c r="D63" s="6">
        <f t="shared" si="11"/>
        <v>0</v>
      </c>
      <c r="E63" s="6">
        <f t="shared" si="11"/>
        <v>1030</v>
      </c>
      <c r="F63" s="12">
        <f t="shared" si="11"/>
        <v>1030</v>
      </c>
    </row>
    <row r="64" spans="1:6" ht="15.75" thickBot="1" x14ac:dyDescent="0.3">
      <c r="A64" s="13"/>
      <c r="B64" s="18"/>
      <c r="C64" s="18"/>
      <c r="D64" s="18"/>
      <c r="E64" s="18"/>
      <c r="F64" s="13"/>
    </row>
    <row r="65" spans="1:6" ht="15.75" thickBot="1" x14ac:dyDescent="0.3">
      <c r="A65" s="22" t="s">
        <v>47</v>
      </c>
      <c r="B65" s="8">
        <f>B19+B25+B33+B41+B56+B63</f>
        <v>81638</v>
      </c>
      <c r="C65" s="8">
        <f t="shared" ref="C65:F65" si="12">C19+C25+C33+C41+C56+C63</f>
        <v>273471</v>
      </c>
      <c r="D65" s="8">
        <f t="shared" si="12"/>
        <v>239927</v>
      </c>
      <c r="E65" s="8">
        <f t="shared" si="12"/>
        <v>5964</v>
      </c>
      <c r="F65" s="15">
        <f t="shared" si="12"/>
        <v>601000</v>
      </c>
    </row>
  </sheetData>
  <mergeCells count="3">
    <mergeCell ref="A1:E1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Albach Anett</dc:creator>
  <cp:lastModifiedBy>Albach Anett</cp:lastModifiedBy>
  <cp:lastPrinted>2024-03-19T10:12:12Z</cp:lastPrinted>
  <dcterms:created xsi:type="dcterms:W3CDTF">2024-03-06T10:25:06Z</dcterms:created>
  <dcterms:modified xsi:type="dcterms:W3CDTF">2024-03-19T10:13:11Z</dcterms:modified>
</cp:coreProperties>
</file>